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5865" windowHeight="3330" activeTab="0"/>
  </bookViews>
  <sheets>
    <sheet name="květen 12" sheetId="1" r:id="rId1"/>
  </sheets>
  <definedNames>
    <definedName name="_xlnm.Print_Area" localSheetId="0">'květen 12'!$A$1:$G$58</definedName>
  </definedNames>
  <calcPr fullCalcOnLoad="1"/>
</workbook>
</file>

<file path=xl/sharedStrings.xml><?xml version="1.0" encoding="utf-8"?>
<sst xmlns="http://schemas.openxmlformats.org/spreadsheetml/2006/main" count="61" uniqueCount="34">
  <si>
    <t>%</t>
  </si>
  <si>
    <t>SUPER BA-95</t>
  </si>
  <si>
    <t>SPECIAL BA-91</t>
  </si>
  <si>
    <t>NORMAL BA-91</t>
  </si>
  <si>
    <t>SUPER PLUS BA-98</t>
  </si>
  <si>
    <t>MONA</t>
  </si>
  <si>
    <t>Celkem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</si>
  <si>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</si>
  <si>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</si>
  <si>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</si>
  <si>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</si>
  <si>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</si>
  <si>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</si>
  <si>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</si>
  <si>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nonconforming samples</t>
  </si>
  <si>
    <t>% from the fuel type</t>
  </si>
  <si>
    <t>number of conforming samples</t>
  </si>
  <si>
    <t>motor petrol</t>
  </si>
  <si>
    <t>motor oil</t>
  </si>
  <si>
    <t>mixed fuel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</si>
  <si>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</si>
  <si>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</si>
  <si>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</si>
  <si>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</si>
  <si>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</si>
  <si>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end of distillation</t>
  </si>
  <si>
    <t>vaoupr pressure</t>
  </si>
  <si>
    <t>distilled content at 100°C</t>
  </si>
  <si>
    <t>ethanol content</t>
  </si>
  <si>
    <t>oxygen by calculation</t>
  </si>
  <si>
    <t>Monitoring a observing fuel quality - July 2012</t>
  </si>
  <si>
    <t>Taken fuels determinated by the type - July 2012</t>
  </si>
  <si>
    <t>Taken fuels determinated by the type - July 2012 (according to the notice No. 133/2010)</t>
  </si>
  <si>
    <t>Taken motor petrols determinated by the type - July 2012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</si>
</sst>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6" fontId="0" fillId="0" borderId="22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80" fontId="0" fillId="0" borderId="10" xfId="34" applyNumberFormat="1" applyFont="1" applyBorder="1" applyAlignment="1">
      <alignment horizontal="center" wrapText="1"/>
    </xf>
    <xf numFmtId="0" fontId="1" fillId="0" borderId="23" xfId="0" applyFont="1" applyBorder="1" applyAlignment="1">
      <alignment/>
    </xf>
    <xf numFmtId="1" fontId="0" fillId="0" borderId="25" xfId="34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80" fontId="0" fillId="0" borderId="27" xfId="34" applyNumberFormat="1" applyFont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34" xfId="35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0" zoomScaleNormal="120" zoomScaleSheetLayoutView="100" workbookViewId="0" topLeftCell="A1">
      <selection activeCell="B31" sqref="B3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30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31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12</v>
      </c>
      <c r="B4" s="1" t="s">
        <v>13</v>
      </c>
      <c r="C4" s="2" t="s">
        <v>0</v>
      </c>
      <c r="D4" s="1" t="s">
        <v>14</v>
      </c>
      <c r="E4" s="33" t="s">
        <v>15</v>
      </c>
      <c r="F4" s="1" t="s">
        <v>16</v>
      </c>
      <c r="G4" s="33" t="s">
        <v>15</v>
      </c>
      <c r="H4" s="21"/>
      <c r="I4" s="21"/>
    </row>
    <row r="5" spans="1:8" ht="12.75">
      <c r="A5" s="24" t="s">
        <v>1</v>
      </c>
      <c r="B5" s="17">
        <v>84</v>
      </c>
      <c r="C5" s="27">
        <f>B5*100/B15</f>
        <v>37.66816143497758</v>
      </c>
      <c r="D5" s="17">
        <v>2</v>
      </c>
      <c r="E5" s="48">
        <f aca="true" t="shared" si="0" ref="E5:E15">D5*100/B5</f>
        <v>2.380952380952381</v>
      </c>
      <c r="F5" s="17">
        <f>B5-D5</f>
        <v>82</v>
      </c>
      <c r="G5" s="19">
        <f aca="true" t="shared" si="1" ref="G5:G13">F5*100/B5</f>
        <v>97.61904761904762</v>
      </c>
      <c r="H5" s="22"/>
    </row>
    <row r="6" spans="1:8" ht="12.75">
      <c r="A6" s="24" t="s">
        <v>2</v>
      </c>
      <c r="B6" s="17">
        <v>1</v>
      </c>
      <c r="C6" s="27">
        <f>B6*100/B15</f>
        <v>0.4484304932735426</v>
      </c>
      <c r="D6" s="17">
        <v>0</v>
      </c>
      <c r="E6" s="48">
        <f t="shared" si="0"/>
        <v>0</v>
      </c>
      <c r="F6" s="17">
        <f>B6-D6</f>
        <v>1</v>
      </c>
      <c r="G6" s="19">
        <f t="shared" si="1"/>
        <v>100</v>
      </c>
      <c r="H6" s="22"/>
    </row>
    <row r="7" spans="1:8" ht="12.75">
      <c r="A7" s="24" t="s">
        <v>3</v>
      </c>
      <c r="B7" s="17">
        <v>2</v>
      </c>
      <c r="C7" s="27">
        <f>B7*100/B15</f>
        <v>0.8968609865470852</v>
      </c>
      <c r="D7" s="17">
        <v>1</v>
      </c>
      <c r="E7" s="48">
        <f t="shared" si="0"/>
        <v>50</v>
      </c>
      <c r="F7" s="17">
        <f>B7-D7</f>
        <v>1</v>
      </c>
      <c r="G7" s="19">
        <f t="shared" si="1"/>
        <v>50</v>
      </c>
      <c r="H7" s="22"/>
    </row>
    <row r="8" spans="1:8" ht="12.75">
      <c r="A8" s="24" t="s">
        <v>4</v>
      </c>
      <c r="B8" s="17">
        <v>1</v>
      </c>
      <c r="C8" s="27">
        <f>B8*100/B15</f>
        <v>0.4484304932735426</v>
      </c>
      <c r="D8" s="17">
        <v>0</v>
      </c>
      <c r="E8" s="48">
        <f t="shared" si="0"/>
        <v>0</v>
      </c>
      <c r="F8" s="17">
        <f>B8-D8</f>
        <v>1</v>
      </c>
      <c r="G8" s="19">
        <f t="shared" si="1"/>
        <v>100</v>
      </c>
      <c r="H8" s="22"/>
    </row>
    <row r="9" spans="1:8" ht="12.75">
      <c r="A9" s="24" t="s">
        <v>5</v>
      </c>
      <c r="B9" s="17">
        <v>102</v>
      </c>
      <c r="C9" s="27">
        <f>B9*100/B15</f>
        <v>45.73991031390135</v>
      </c>
      <c r="D9" s="17">
        <v>0</v>
      </c>
      <c r="E9" s="48">
        <f t="shared" si="0"/>
        <v>0</v>
      </c>
      <c r="F9" s="17">
        <f aca="true" t="shared" si="2" ref="F9:F15">B9-D9</f>
        <v>102</v>
      </c>
      <c r="G9" s="19">
        <f t="shared" si="1"/>
        <v>100</v>
      </c>
      <c r="H9" s="22"/>
    </row>
    <row r="10" spans="1:8" ht="12.75">
      <c r="A10" s="24" t="s">
        <v>11</v>
      </c>
      <c r="B10" s="17">
        <v>2</v>
      </c>
      <c r="C10" s="27">
        <f>B10*100/B15</f>
        <v>0.8968609865470852</v>
      </c>
      <c r="D10" s="17">
        <v>0</v>
      </c>
      <c r="E10" s="48">
        <f t="shared" si="0"/>
        <v>0</v>
      </c>
      <c r="F10" s="17">
        <f t="shared" si="2"/>
        <v>2</v>
      </c>
      <c r="G10" s="19">
        <f t="shared" si="1"/>
        <v>100</v>
      </c>
      <c r="H10" s="22"/>
    </row>
    <row r="11" spans="1:8" ht="12.75">
      <c r="A11" s="38" t="s">
        <v>8</v>
      </c>
      <c r="B11" s="39">
        <v>3</v>
      </c>
      <c r="C11" s="40">
        <f>B11*100/B15</f>
        <v>1.345291479820628</v>
      </c>
      <c r="D11" s="39">
        <v>0</v>
      </c>
      <c r="E11" s="48"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8" t="s">
        <v>7</v>
      </c>
      <c r="B12" s="39">
        <v>25</v>
      </c>
      <c r="C12" s="40">
        <f>B12*100/B15</f>
        <v>11.210762331838565</v>
      </c>
      <c r="D12" s="39">
        <v>0</v>
      </c>
      <c r="E12" s="48">
        <f t="shared" si="0"/>
        <v>0</v>
      </c>
      <c r="F12" s="17">
        <f t="shared" si="2"/>
        <v>25</v>
      </c>
      <c r="G12" s="19">
        <f t="shared" si="1"/>
        <v>100</v>
      </c>
      <c r="H12" s="22"/>
    </row>
    <row r="13" spans="1:8" ht="12.75">
      <c r="A13" s="38" t="s">
        <v>9</v>
      </c>
      <c r="B13" s="39">
        <v>2</v>
      </c>
      <c r="C13" s="40">
        <f>B13*100/B15</f>
        <v>0.8968609865470852</v>
      </c>
      <c r="D13" s="39">
        <v>0</v>
      </c>
      <c r="E13" s="48">
        <v>0</v>
      </c>
      <c r="F13" s="39">
        <f t="shared" si="2"/>
        <v>2</v>
      </c>
      <c r="G13" s="19">
        <f t="shared" si="1"/>
        <v>100</v>
      </c>
      <c r="H13" s="22"/>
    </row>
    <row r="14" spans="1:8" ht="12.75">
      <c r="A14" s="38" t="s">
        <v>10</v>
      </c>
      <c r="B14" s="39">
        <v>1</v>
      </c>
      <c r="C14" s="40">
        <f>B14*100/B15</f>
        <v>0.4484304932735426</v>
      </c>
      <c r="D14" s="39">
        <v>0</v>
      </c>
      <c r="E14" s="48">
        <v>0</v>
      </c>
      <c r="F14" s="39">
        <f t="shared" si="2"/>
        <v>1</v>
      </c>
      <c r="G14" s="19">
        <v>0</v>
      </c>
      <c r="H14" s="22"/>
    </row>
    <row r="15" spans="1:8" ht="13.5" thickBot="1">
      <c r="A15" s="10" t="s">
        <v>6</v>
      </c>
      <c r="B15" s="11">
        <f>SUM(B5:B14)</f>
        <v>223</v>
      </c>
      <c r="C15" s="28">
        <f>SUM(C5:C14)</f>
        <v>100</v>
      </c>
      <c r="D15" s="11">
        <f>SUM(D5:D14)</f>
        <v>3</v>
      </c>
      <c r="E15" s="52">
        <f t="shared" si="0"/>
        <v>1.345291479820628</v>
      </c>
      <c r="F15" s="11">
        <f t="shared" si="2"/>
        <v>220</v>
      </c>
      <c r="G15" s="50">
        <f>F15*100/B15</f>
        <v>98.65470852017937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32</v>
      </c>
      <c r="B17" s="36"/>
      <c r="C17" s="12"/>
      <c r="D17" s="82"/>
      <c r="E17" s="12"/>
      <c r="F17" s="25"/>
      <c r="G17" s="35"/>
    </row>
    <row r="18" spans="1:8" ht="38.25">
      <c r="A18" s="9" t="s">
        <v>12</v>
      </c>
      <c r="B18" s="1" t="s">
        <v>13</v>
      </c>
      <c r="C18" s="83" t="s">
        <v>0</v>
      </c>
      <c r="D18" s="1" t="s">
        <v>14</v>
      </c>
      <c r="E18" s="33" t="s">
        <v>15</v>
      </c>
      <c r="F18" s="1" t="s">
        <v>16</v>
      </c>
      <c r="G18" s="33" t="s">
        <v>15</v>
      </c>
      <c r="H18" s="22"/>
    </row>
    <row r="19" spans="1:8" ht="12.75">
      <c r="A19" s="24" t="s">
        <v>17</v>
      </c>
      <c r="B19" s="17">
        <f>B5+B6+B7+B8</f>
        <v>88</v>
      </c>
      <c r="C19" s="48">
        <f>B19*100/B26</f>
        <v>39.46188340807175</v>
      </c>
      <c r="D19" s="17">
        <v>3</v>
      </c>
      <c r="E19" s="18">
        <f>D19*100/B19</f>
        <v>3.409090909090909</v>
      </c>
      <c r="F19" s="17">
        <f aca="true" t="shared" si="3" ref="F19:F26">B19-D19</f>
        <v>85</v>
      </c>
      <c r="G19" s="19">
        <f aca="true" t="shared" si="4" ref="G19:G26">F19*100/B19</f>
        <v>96.5909090909091</v>
      </c>
      <c r="H19" s="22"/>
    </row>
    <row r="20" spans="1:8" ht="12.75">
      <c r="A20" s="24" t="s">
        <v>18</v>
      </c>
      <c r="B20" s="17">
        <f aca="true" t="shared" si="5" ref="B20:B25">B9</f>
        <v>102</v>
      </c>
      <c r="C20" s="57">
        <f>B20*100/B26</f>
        <v>45.73991031390135</v>
      </c>
      <c r="D20" s="17">
        <f aca="true" t="shared" si="6" ref="D20:D25">D9</f>
        <v>0</v>
      </c>
      <c r="E20" s="18">
        <f>D20*100/B20</f>
        <v>0</v>
      </c>
      <c r="F20" s="17">
        <f t="shared" si="3"/>
        <v>102</v>
      </c>
      <c r="G20" s="19">
        <f t="shared" si="4"/>
        <v>100</v>
      </c>
      <c r="H20" s="22"/>
    </row>
    <row r="21" spans="1:8" ht="12.75">
      <c r="A21" s="24" t="s">
        <v>19</v>
      </c>
      <c r="B21" s="17">
        <f t="shared" si="5"/>
        <v>2</v>
      </c>
      <c r="C21" s="57">
        <f>B21*100/B26</f>
        <v>0.8968609865470852</v>
      </c>
      <c r="D21" s="17">
        <f t="shared" si="6"/>
        <v>0</v>
      </c>
      <c r="E21" s="18">
        <f>D21*100/B21</f>
        <v>0</v>
      </c>
      <c r="F21" s="17">
        <f t="shared" si="3"/>
        <v>2</v>
      </c>
      <c r="G21" s="19">
        <f t="shared" si="4"/>
        <v>100</v>
      </c>
      <c r="H21" s="22"/>
    </row>
    <row r="22" spans="1:8" ht="12.75">
      <c r="A22" s="38" t="s">
        <v>8</v>
      </c>
      <c r="B22" s="17">
        <f t="shared" si="5"/>
        <v>3</v>
      </c>
      <c r="C22" s="57">
        <f>B22*100/B26</f>
        <v>1.345291479820628</v>
      </c>
      <c r="D22" s="17">
        <f t="shared" si="6"/>
        <v>0</v>
      </c>
      <c r="E22" s="18">
        <v>0</v>
      </c>
      <c r="F22" s="17">
        <f t="shared" si="3"/>
        <v>3</v>
      </c>
      <c r="G22" s="19">
        <v>0</v>
      </c>
      <c r="H22" s="22"/>
    </row>
    <row r="23" spans="1:8" ht="12.75">
      <c r="A23" s="38" t="s">
        <v>7</v>
      </c>
      <c r="B23" s="39">
        <f t="shared" si="5"/>
        <v>25</v>
      </c>
      <c r="C23" s="48">
        <f>B23*100/B26</f>
        <v>11.210762331838565</v>
      </c>
      <c r="D23" s="17">
        <f t="shared" si="6"/>
        <v>0</v>
      </c>
      <c r="E23" s="42">
        <f>D23*100/B23</f>
        <v>0</v>
      </c>
      <c r="F23" s="43">
        <f t="shared" si="3"/>
        <v>25</v>
      </c>
      <c r="G23" s="41">
        <f t="shared" si="4"/>
        <v>100</v>
      </c>
      <c r="H23" s="22"/>
    </row>
    <row r="24" spans="1:8" ht="12.75">
      <c r="A24" s="38" t="s">
        <v>9</v>
      </c>
      <c r="B24" s="39">
        <v>2</v>
      </c>
      <c r="C24" s="48">
        <f>B24*100/B26</f>
        <v>0.8968609865470852</v>
      </c>
      <c r="D24" s="17">
        <f t="shared" si="6"/>
        <v>0</v>
      </c>
      <c r="E24" s="42">
        <v>0</v>
      </c>
      <c r="F24" s="43">
        <f t="shared" si="3"/>
        <v>2</v>
      </c>
      <c r="G24" s="41">
        <f t="shared" si="4"/>
        <v>100</v>
      </c>
      <c r="H24" s="22"/>
    </row>
    <row r="25" spans="1:8" ht="12.75">
      <c r="A25" s="38" t="s">
        <v>10</v>
      </c>
      <c r="B25" s="39">
        <f t="shared" si="5"/>
        <v>1</v>
      </c>
      <c r="C25" s="48">
        <f>B25*100/B26</f>
        <v>0.4484304932735426</v>
      </c>
      <c r="D25" s="17">
        <f t="shared" si="6"/>
        <v>0</v>
      </c>
      <c r="E25" s="18">
        <v>0</v>
      </c>
      <c r="F25" s="43">
        <f t="shared" si="3"/>
        <v>1</v>
      </c>
      <c r="G25" s="41">
        <f t="shared" si="4"/>
        <v>100</v>
      </c>
      <c r="H25" s="22"/>
    </row>
    <row r="26" spans="1:7" s="3" customFormat="1" ht="13.5" thickBot="1">
      <c r="A26" s="10" t="s">
        <v>20</v>
      </c>
      <c r="B26" s="11">
        <f>SUM(B19:B25)</f>
        <v>223</v>
      </c>
      <c r="C26" s="49">
        <f>SUM(C19:C25)</f>
        <v>100.00000000000001</v>
      </c>
      <c r="D26" s="11">
        <f>SUM(D19:D25)</f>
        <v>3</v>
      </c>
      <c r="E26" s="51">
        <f>D26*100/B26</f>
        <v>1.345291479820628</v>
      </c>
      <c r="F26" s="11">
        <f t="shared" si="3"/>
        <v>220</v>
      </c>
      <c r="G26" s="50">
        <f t="shared" si="4"/>
        <v>98.65470852017937</v>
      </c>
    </row>
    <row r="27" ht="13.5" thickBot="1"/>
    <row r="28" spans="1:8" ht="12.75">
      <c r="A28" s="74" t="s">
        <v>33</v>
      </c>
      <c r="B28" s="75"/>
      <c r="C28" s="75"/>
      <c r="D28" s="75"/>
      <c r="E28" s="75"/>
      <c r="F28" s="75"/>
      <c r="G28" s="76"/>
      <c r="H28" s="46"/>
    </row>
    <row r="29" spans="1:8" ht="38.25">
      <c r="A29" s="9" t="s">
        <v>12</v>
      </c>
      <c r="B29" s="1" t="s">
        <v>13</v>
      </c>
      <c r="C29" s="83" t="s">
        <v>0</v>
      </c>
      <c r="D29" s="1" t="s">
        <v>14</v>
      </c>
      <c r="E29" s="33" t="s">
        <v>15</v>
      </c>
      <c r="F29" s="1" t="s">
        <v>16</v>
      </c>
      <c r="G29" s="33" t="s">
        <v>15</v>
      </c>
      <c r="H29" s="22"/>
    </row>
    <row r="30" spans="1:8" ht="12.75">
      <c r="A30" s="24" t="s">
        <v>1</v>
      </c>
      <c r="B30" s="17">
        <f>B5</f>
        <v>84</v>
      </c>
      <c r="C30" s="27">
        <f>B30*100/B34</f>
        <v>95.45454545454545</v>
      </c>
      <c r="D30" s="17">
        <f>D5</f>
        <v>2</v>
      </c>
      <c r="E30" s="48">
        <f>D30*100/B30</f>
        <v>2.380952380952381</v>
      </c>
      <c r="F30" s="17">
        <f>B30-D30</f>
        <v>82</v>
      </c>
      <c r="G30" s="19">
        <f>F30*100/B30</f>
        <v>97.61904761904762</v>
      </c>
      <c r="H30" s="22"/>
    </row>
    <row r="31" spans="1:8" ht="12.75">
      <c r="A31" s="24" t="s">
        <v>2</v>
      </c>
      <c r="B31" s="17">
        <f>B6</f>
        <v>1</v>
      </c>
      <c r="C31" s="27">
        <f>B31*100/B34</f>
        <v>1.1363636363636365</v>
      </c>
      <c r="D31" s="17">
        <f>D6</f>
        <v>0</v>
      </c>
      <c r="E31" s="48"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3</v>
      </c>
      <c r="B32" s="17">
        <f>B7</f>
        <v>2</v>
      </c>
      <c r="C32" s="27">
        <f>B32*100/B34</f>
        <v>2.272727272727273</v>
      </c>
      <c r="D32" s="17">
        <f>D7</f>
        <v>1</v>
      </c>
      <c r="E32" s="48">
        <v>0</v>
      </c>
      <c r="F32" s="17">
        <f>B32-D32</f>
        <v>1</v>
      </c>
      <c r="G32" s="19">
        <v>0</v>
      </c>
      <c r="H32" s="22"/>
    </row>
    <row r="33" spans="1:8" ht="12.75">
      <c r="A33" s="24" t="s">
        <v>4</v>
      </c>
      <c r="B33" s="17">
        <f>B8</f>
        <v>1</v>
      </c>
      <c r="C33" s="27">
        <f>B33*100/B34</f>
        <v>1.1363636363636365</v>
      </c>
      <c r="D33" s="17">
        <f>D8</f>
        <v>0</v>
      </c>
      <c r="E33" s="48">
        <f>D33*100/B33</f>
        <v>0</v>
      </c>
      <c r="F33" s="17">
        <f>B33-D33</f>
        <v>1</v>
      </c>
      <c r="G33" s="19">
        <f>F33*100/B33</f>
        <v>100</v>
      </c>
      <c r="H33" s="22"/>
    </row>
    <row r="34" spans="1:8" ht="13.5" thickBot="1">
      <c r="A34" s="13" t="s">
        <v>20</v>
      </c>
      <c r="B34" s="11">
        <f>SUM(B30:B33)</f>
        <v>88</v>
      </c>
      <c r="C34" s="37">
        <f>SUM(C30:C33)</f>
        <v>100</v>
      </c>
      <c r="D34" s="11">
        <f>SUM(D30:D33)</f>
        <v>3</v>
      </c>
      <c r="E34" s="49">
        <f>D34*100/B34</f>
        <v>3.409090909090909</v>
      </c>
      <c r="F34" s="11">
        <f>B34-D34</f>
        <v>85</v>
      </c>
      <c r="G34" s="53">
        <f>F34*100/B34</f>
        <v>96.5909090909091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30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4" t="s">
        <v>21</v>
      </c>
      <c r="B39" s="85"/>
      <c r="C39" s="85"/>
      <c r="D39" s="85"/>
      <c r="E39" s="86"/>
    </row>
    <row r="40" spans="1:5" ht="39" thickBot="1">
      <c r="A40" s="9" t="s">
        <v>12</v>
      </c>
      <c r="B40" s="77" t="s">
        <v>22</v>
      </c>
      <c r="C40" s="78"/>
      <c r="D40" s="87" t="s">
        <v>23</v>
      </c>
      <c r="E40" s="88" t="s">
        <v>24</v>
      </c>
    </row>
    <row r="41" spans="1:5" ht="12.75" customHeight="1">
      <c r="A41" s="54"/>
      <c r="B41" s="79"/>
      <c r="C41" s="79"/>
      <c r="D41" s="63"/>
      <c r="E41" s="55"/>
    </row>
    <row r="42" spans="1:5" ht="12.75" customHeight="1">
      <c r="A42" s="60" t="s">
        <v>17</v>
      </c>
      <c r="B42" s="66" t="s">
        <v>25</v>
      </c>
      <c r="C42" s="67"/>
      <c r="D42" s="61">
        <v>1</v>
      </c>
      <c r="E42" s="55">
        <f>D42*100/B19</f>
        <v>1.1363636363636365</v>
      </c>
    </row>
    <row r="43" spans="1:5" ht="12.75" customHeight="1">
      <c r="A43" s="58"/>
      <c r="B43" s="70" t="s">
        <v>26</v>
      </c>
      <c r="C43" s="71"/>
      <c r="D43" s="47">
        <v>1</v>
      </c>
      <c r="E43" s="56">
        <f>D43*100/B19</f>
        <v>1.1363636363636365</v>
      </c>
    </row>
    <row r="44" spans="1:5" ht="12.75" customHeight="1">
      <c r="A44" s="62"/>
      <c r="B44" s="68" t="s">
        <v>27</v>
      </c>
      <c r="C44" s="69"/>
      <c r="D44" s="63">
        <v>1</v>
      </c>
      <c r="E44" s="56">
        <f>D44*100/B19</f>
        <v>1.1363636363636365</v>
      </c>
    </row>
    <row r="45" spans="1:5" ht="12.75">
      <c r="A45" s="58"/>
      <c r="B45" s="68" t="s">
        <v>28</v>
      </c>
      <c r="C45" s="69"/>
      <c r="D45" s="47">
        <v>1</v>
      </c>
      <c r="E45" s="56">
        <f>D45*100/B19</f>
        <v>1.1363636363636365</v>
      </c>
    </row>
    <row r="46" spans="1:5" ht="12.75" customHeight="1">
      <c r="A46" s="60"/>
      <c r="B46" s="80" t="s">
        <v>29</v>
      </c>
      <c r="C46" s="81"/>
      <c r="D46" s="61">
        <v>1</v>
      </c>
      <c r="E46" s="56">
        <f>D46*100/B19</f>
        <v>1.1363636363636365</v>
      </c>
    </row>
    <row r="47" spans="1:5" ht="13.5" thickBot="1">
      <c r="A47" s="64"/>
      <c r="B47" s="72"/>
      <c r="C47" s="73"/>
      <c r="D47" s="65"/>
      <c r="E47" s="59"/>
    </row>
  </sheetData>
  <sheetProtection/>
  <mergeCells count="10">
    <mergeCell ref="B42:C42"/>
    <mergeCell ref="B45:C45"/>
    <mergeCell ref="B43:C43"/>
    <mergeCell ref="B47:C47"/>
    <mergeCell ref="A28:G28"/>
    <mergeCell ref="A39:E39"/>
    <mergeCell ref="B40:C40"/>
    <mergeCell ref="B41:C41"/>
    <mergeCell ref="B46:C46"/>
    <mergeCell ref="B44:C44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2012-08-07T06:26:52Z</cp:lastPrinted>
  <dcterms:created xsi:type="dcterms:W3CDTF">1997-01-24T11:07:25Z</dcterms:created>
  <dcterms:modified xsi:type="dcterms:W3CDTF">2012-08-29T13:52:02Z</dcterms:modified>
  <cp:category/>
  <cp:version/>
  <cp:contentType/>
  <cp:contentStatus/>
</cp:coreProperties>
</file>